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F37" i="1"/>
  <c r="E37" i="1"/>
  <c r="J34" i="1"/>
  <c r="G34" i="1"/>
  <c r="J33" i="1"/>
  <c r="G33" i="1"/>
  <c r="J32" i="1"/>
  <c r="G32" i="1"/>
  <c r="J30" i="1"/>
  <c r="G30" i="1"/>
  <c r="J29" i="1"/>
  <c r="G29" i="1"/>
  <c r="J28" i="1"/>
  <c r="G28" i="1"/>
  <c r="J27" i="1"/>
  <c r="G27" i="1"/>
  <c r="J26" i="1"/>
  <c r="G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/>
  <c r="G16" i="1"/>
  <c r="J15" i="1"/>
  <c r="G15" i="1"/>
  <c r="J14" i="1"/>
  <c r="G14" i="1"/>
  <c r="J13" i="1"/>
  <c r="G13" i="1"/>
  <c r="J12" i="1"/>
  <c r="G12" i="1"/>
  <c r="G37" i="1" l="1"/>
  <c r="J37" i="1"/>
</calcChain>
</file>

<file path=xl/comments1.xml><?xml version="1.0" encoding="utf-8"?>
<comments xmlns="http://schemas.openxmlformats.org/spreadsheetml/2006/main">
  <authors>
    <author>DGCG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<sst xmlns="http://schemas.openxmlformats.org/spreadsheetml/2006/main" count="43" uniqueCount="35">
  <si>
    <t>ESTADO ANALÍTICO DE INGRESOS</t>
  </si>
  <si>
    <t>POR FUENTE DE FINANCIAMIENTO Y FUENTE DE FINANCIAMIENTO/RUBRO</t>
  </si>
  <si>
    <t>Del 1 de Enero al 30 de Junio de 2016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</si>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</sst>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4" fontId="2" fillId="0" borderId="9" xfId="0" applyNumberFormat="1" applyFont="1" applyBorder="1" applyAlignment="1">
      <alignment horizontal="right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4" fontId="2" fillId="0" borderId="8" xfId="0" applyNumberFormat="1" applyFont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" fontId="2" fillId="0" borderId="7" xfId="0" applyNumberFormat="1" applyFont="1" applyBorder="1"/>
    <xf numFmtId="0" fontId="5" fillId="2" borderId="1" xfId="2" applyFont="1" applyFill="1" applyBorder="1" applyAlignment="1">
      <alignment wrapText="1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43" fontId="13" fillId="0" borderId="14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40</xdr:row>
      <xdr:rowOff>100262</xdr:rowOff>
    </xdr:from>
    <xdr:to>
      <xdr:col>3</xdr:col>
      <xdr:colOff>3180853</xdr:colOff>
      <xdr:row>45</xdr:row>
      <xdr:rowOff>95248</xdr:rowOff>
    </xdr:to>
    <xdr:sp macro="" textlink="">
      <xdr:nvSpPr>
        <xdr:cNvPr id="2" name="1 CuadroTexto"/>
        <xdr:cNvSpPr txBox="1"/>
      </xdr:nvSpPr>
      <xdr:spPr>
        <a:xfrm>
          <a:off x="1132978" y="103586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40</xdr:row>
      <xdr:rowOff>88850</xdr:rowOff>
    </xdr:from>
    <xdr:to>
      <xdr:col>8</xdr:col>
      <xdr:colOff>462719</xdr:colOff>
      <xdr:row>45</xdr:row>
      <xdr:rowOff>83836</xdr:rowOff>
    </xdr:to>
    <xdr:sp macro="" textlink="">
      <xdr:nvSpPr>
        <xdr:cNvPr id="3" name="2 CuadroTexto"/>
        <xdr:cNvSpPr txBox="1"/>
      </xdr:nvSpPr>
      <xdr:spPr>
        <a:xfrm>
          <a:off x="6170696" y="103472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6"/>
  <sheetViews>
    <sheetView showGridLines="0" tabSelected="1" view="pageLayout" topLeftCell="A4" zoomScale="76" zoomScaleNormal="85" zoomScalePageLayoutView="76" workbookViewId="0">
      <selection activeCell="D18" sqref="D18"/>
    </sheetView>
  </sheetViews>
  <sheetFormatPr baseColWidth="10" defaultRowHeight="12.75" x14ac:dyDescent="0.2"/>
  <cols>
    <col min="1" max="1" width="1.140625" style="1" customWidth="1"/>
    <col min="2" max="3" width="3.7109375" style="20" customWidth="1"/>
    <col min="4" max="4" width="46.42578125" style="20" customWidth="1"/>
    <col min="5" max="9" width="15.7109375" style="20" customWidth="1"/>
    <col min="10" max="10" width="18" style="20" customWidth="1"/>
    <col min="11" max="11" width="2" style="1" customWidth="1"/>
    <col min="12" max="16384" width="11.42578125" style="20"/>
  </cols>
  <sheetData>
    <row r="1" spans="1:10" ht="18.75" customHeigh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">
      <c r="B2" s="2"/>
      <c r="C2" s="2"/>
      <c r="D2" s="52" t="s">
        <v>1</v>
      </c>
      <c r="E2" s="52"/>
      <c r="F2" s="52"/>
      <c r="G2" s="52"/>
      <c r="H2" s="52"/>
      <c r="I2" s="52"/>
      <c r="J2" s="52"/>
    </row>
    <row r="3" spans="1:10" ht="15" customHeight="1" x14ac:dyDescent="0.2"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53" t="s">
        <v>4</v>
      </c>
      <c r="F5" s="53"/>
      <c r="G5" s="53"/>
      <c r="H5" s="53"/>
      <c r="I5" s="53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45" t="s">
        <v>20</v>
      </c>
      <c r="C8" s="45"/>
      <c r="D8" s="45"/>
      <c r="E8" s="51" t="s">
        <v>5</v>
      </c>
      <c r="F8" s="51"/>
      <c r="G8" s="51"/>
      <c r="H8" s="51"/>
      <c r="I8" s="51"/>
      <c r="J8" s="45" t="s">
        <v>6</v>
      </c>
    </row>
    <row r="9" spans="1:10" ht="38.25" customHeight="1" x14ac:dyDescent="0.2">
      <c r="A9" s="3"/>
      <c r="B9" s="45"/>
      <c r="C9" s="45"/>
      <c r="D9" s="45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45"/>
    </row>
    <row r="10" spans="1:10" ht="12" customHeight="1" x14ac:dyDescent="0.2">
      <c r="A10" s="3"/>
      <c r="B10" s="45"/>
      <c r="C10" s="45"/>
      <c r="D10" s="45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16"/>
      <c r="G11" s="16"/>
      <c r="H11" s="16"/>
      <c r="I11" s="16"/>
      <c r="J11" s="16"/>
    </row>
    <row r="12" spans="1:10" ht="12" customHeight="1" x14ac:dyDescent="0.2">
      <c r="A12" s="12"/>
      <c r="B12" s="27" t="s">
        <v>21</v>
      </c>
      <c r="C12" s="28"/>
      <c r="D12" s="5"/>
      <c r="E12" s="18">
        <v>362930</v>
      </c>
      <c r="F12" s="18">
        <v>974712.03</v>
      </c>
      <c r="G12" s="29">
        <f>E12+F12</f>
        <v>1337642.03</v>
      </c>
      <c r="H12" s="18">
        <v>170731.09</v>
      </c>
      <c r="I12" s="29">
        <v>170731.09</v>
      </c>
      <c r="J12" s="30">
        <f>-(I12-E12)</f>
        <v>192198.91</v>
      </c>
    </row>
    <row r="13" spans="1:10" ht="12" customHeight="1" x14ac:dyDescent="0.2">
      <c r="A13" s="12"/>
      <c r="B13" s="27" t="s">
        <v>22</v>
      </c>
      <c r="C13" s="28"/>
      <c r="D13" s="5"/>
      <c r="E13" s="18">
        <v>362930</v>
      </c>
      <c r="F13" s="31">
        <v>0</v>
      </c>
      <c r="G13" s="29">
        <f t="shared" ref="G13:G34" si="0">E13+F13</f>
        <v>362930</v>
      </c>
      <c r="H13" s="18">
        <v>133682.97</v>
      </c>
      <c r="I13" s="29">
        <v>133682.97</v>
      </c>
      <c r="J13" s="30">
        <f>-(I13-E13)</f>
        <v>229247.03</v>
      </c>
    </row>
    <row r="14" spans="1:10" ht="12" customHeight="1" x14ac:dyDescent="0.2">
      <c r="A14" s="12"/>
      <c r="B14" s="27" t="s">
        <v>23</v>
      </c>
      <c r="C14" s="28"/>
      <c r="D14" s="5"/>
      <c r="E14" s="18">
        <v>362930</v>
      </c>
      <c r="F14" s="31">
        <v>0</v>
      </c>
      <c r="G14" s="29">
        <f t="shared" si="0"/>
        <v>362930</v>
      </c>
      <c r="H14" s="18">
        <v>133682.97</v>
      </c>
      <c r="I14" s="29">
        <v>133682.97</v>
      </c>
      <c r="J14" s="30">
        <f t="shared" ref="J14" si="1">-(I14-E14)</f>
        <v>229247.03</v>
      </c>
    </row>
    <row r="15" spans="1:10" ht="12" customHeight="1" x14ac:dyDescent="0.2">
      <c r="A15" s="12"/>
      <c r="B15" s="27" t="s">
        <v>24</v>
      </c>
      <c r="C15" s="28"/>
      <c r="D15" s="5"/>
      <c r="E15" s="31">
        <v>0</v>
      </c>
      <c r="F15" s="18">
        <v>974712.03</v>
      </c>
      <c r="G15" s="29">
        <f t="shared" si="0"/>
        <v>974712.03</v>
      </c>
      <c r="H15" s="18">
        <v>37048.120000000003</v>
      </c>
      <c r="I15" s="21">
        <v>37048.120000000003</v>
      </c>
      <c r="J15" s="30">
        <f>I15-E15</f>
        <v>37048.120000000003</v>
      </c>
    </row>
    <row r="16" spans="1:10" ht="12" customHeight="1" x14ac:dyDescent="0.2">
      <c r="A16" s="12"/>
      <c r="B16" s="27" t="s">
        <v>25</v>
      </c>
      <c r="C16" s="28"/>
      <c r="D16" s="5"/>
      <c r="E16" s="31">
        <v>0</v>
      </c>
      <c r="F16" s="18">
        <v>974712.03</v>
      </c>
      <c r="G16" s="29">
        <f t="shared" si="0"/>
        <v>974712.03</v>
      </c>
      <c r="H16" s="18">
        <v>37048.120000000003</v>
      </c>
      <c r="I16" s="21">
        <v>37048.120000000003</v>
      </c>
      <c r="J16" s="30">
        <f>I16-E16</f>
        <v>37048.120000000003</v>
      </c>
    </row>
    <row r="17" spans="1:10" ht="12" customHeight="1" x14ac:dyDescent="0.2">
      <c r="A17" s="12"/>
      <c r="B17" s="27"/>
      <c r="C17" s="32"/>
      <c r="D17" s="32"/>
      <c r="E17" s="31"/>
      <c r="F17" s="31"/>
      <c r="G17" s="29"/>
      <c r="H17" s="31"/>
      <c r="J17" s="30">
        <f>(I17-E17)</f>
        <v>0</v>
      </c>
    </row>
    <row r="18" spans="1:10" ht="12" customHeight="1" x14ac:dyDescent="0.2">
      <c r="A18" s="12"/>
      <c r="B18" s="27" t="s">
        <v>26</v>
      </c>
      <c r="C18" s="32"/>
      <c r="D18" s="32"/>
      <c r="E18" s="31">
        <v>0</v>
      </c>
      <c r="F18" s="18">
        <v>38707906.810000002</v>
      </c>
      <c r="G18" s="29">
        <f t="shared" si="0"/>
        <v>38707906.810000002</v>
      </c>
      <c r="H18" s="18">
        <v>25827000</v>
      </c>
      <c r="I18" s="29">
        <v>25827000</v>
      </c>
      <c r="J18" s="30">
        <f t="shared" ref="J18:J22" si="2">(I18-E18)</f>
        <v>25827000</v>
      </c>
    </row>
    <row r="19" spans="1:10" ht="12" customHeight="1" x14ac:dyDescent="0.2">
      <c r="A19" s="12"/>
      <c r="B19" s="27" t="s">
        <v>24</v>
      </c>
      <c r="C19" s="32"/>
      <c r="D19" s="32"/>
      <c r="E19" s="31">
        <v>0</v>
      </c>
      <c r="F19" s="18">
        <v>3411579.8</v>
      </c>
      <c r="G19" s="29">
        <f t="shared" si="0"/>
        <v>3411579.8</v>
      </c>
      <c r="H19" s="18">
        <v>2303752.87</v>
      </c>
      <c r="I19" s="29">
        <v>2303752.87</v>
      </c>
      <c r="J19" s="30">
        <f t="shared" si="2"/>
        <v>2303752.87</v>
      </c>
    </row>
    <row r="20" spans="1:10" ht="12" customHeight="1" x14ac:dyDescent="0.2">
      <c r="A20" s="12"/>
      <c r="B20" s="27" t="s">
        <v>25</v>
      </c>
      <c r="C20" s="32"/>
      <c r="D20" s="32"/>
      <c r="E20" s="31">
        <v>0</v>
      </c>
      <c r="F20" s="18">
        <v>3411579.8</v>
      </c>
      <c r="G20" s="29">
        <f t="shared" si="0"/>
        <v>3411579.8</v>
      </c>
      <c r="H20" s="18">
        <v>2303752.87</v>
      </c>
      <c r="I20" s="29">
        <v>2303752.87</v>
      </c>
      <c r="J20" s="30">
        <f t="shared" si="2"/>
        <v>2303752.87</v>
      </c>
    </row>
    <row r="21" spans="1:10" ht="12" customHeight="1" x14ac:dyDescent="0.2">
      <c r="A21" s="12"/>
      <c r="B21" s="27" t="s">
        <v>27</v>
      </c>
      <c r="C21" s="5"/>
      <c r="D21" s="32"/>
      <c r="E21" s="31">
        <v>0</v>
      </c>
      <c r="F21" s="18">
        <v>11173827</v>
      </c>
      <c r="G21" s="29">
        <f t="shared" si="0"/>
        <v>11173827</v>
      </c>
      <c r="H21" s="18">
        <v>5453909</v>
      </c>
      <c r="I21" s="29">
        <v>5453909</v>
      </c>
      <c r="J21" s="30">
        <f t="shared" si="2"/>
        <v>5453909</v>
      </c>
    </row>
    <row r="22" spans="1:10" ht="12" customHeight="1" x14ac:dyDescent="0.2">
      <c r="A22" s="12"/>
      <c r="B22" s="27" t="s">
        <v>28</v>
      </c>
      <c r="C22" s="5"/>
      <c r="D22" s="32"/>
      <c r="E22" s="31">
        <v>0</v>
      </c>
      <c r="F22" s="18">
        <v>11173827</v>
      </c>
      <c r="G22" s="29">
        <f t="shared" si="0"/>
        <v>11173827</v>
      </c>
      <c r="H22" s="18">
        <v>5453909</v>
      </c>
      <c r="I22" s="29">
        <v>5453909</v>
      </c>
      <c r="J22" s="30">
        <f t="shared" si="2"/>
        <v>5453909</v>
      </c>
    </row>
    <row r="23" spans="1:10" ht="12" customHeight="1" x14ac:dyDescent="0.2">
      <c r="A23" s="12"/>
      <c r="B23" s="27" t="s">
        <v>29</v>
      </c>
      <c r="C23" s="32"/>
      <c r="D23" s="32"/>
      <c r="E23" s="31">
        <v>0</v>
      </c>
      <c r="F23" s="18">
        <v>24122500.010000002</v>
      </c>
      <c r="G23" s="29">
        <f t="shared" si="0"/>
        <v>24122500.010000002</v>
      </c>
      <c r="H23" s="18">
        <v>18069338.129999999</v>
      </c>
      <c r="I23" s="21">
        <v>18069338.129999999</v>
      </c>
      <c r="J23" s="30">
        <f>(I23-E23)</f>
        <v>18069338.129999999</v>
      </c>
    </row>
    <row r="24" spans="1:10" ht="12" customHeight="1" x14ac:dyDescent="0.2">
      <c r="A24" s="12"/>
      <c r="B24" s="27" t="s">
        <v>30</v>
      </c>
      <c r="C24" s="5"/>
      <c r="D24" s="32"/>
      <c r="E24" s="31">
        <v>0</v>
      </c>
      <c r="F24" s="18">
        <v>24122500.010000002</v>
      </c>
      <c r="G24" s="29">
        <f t="shared" si="0"/>
        <v>24122500.010000002</v>
      </c>
      <c r="H24" s="18">
        <v>18069338.129999999</v>
      </c>
      <c r="I24" s="21">
        <v>18069338.129999999</v>
      </c>
      <c r="J24" s="30">
        <f>(I24-E24)</f>
        <v>18069338.129999999</v>
      </c>
    </row>
    <row r="25" spans="1:10" ht="12" customHeight="1" x14ac:dyDescent="0.2">
      <c r="A25" s="12"/>
      <c r="B25" s="27"/>
      <c r="C25" s="5"/>
      <c r="D25" s="32"/>
      <c r="E25" s="31"/>
      <c r="F25" s="31"/>
      <c r="G25" s="29"/>
      <c r="H25" s="31"/>
      <c r="J25" s="30"/>
    </row>
    <row r="26" spans="1:10" ht="12" customHeight="1" x14ac:dyDescent="0.2">
      <c r="A26" s="12"/>
      <c r="B26" s="27" t="s">
        <v>31</v>
      </c>
      <c r="E26" s="18">
        <v>13232166.289999999</v>
      </c>
      <c r="F26" s="18">
        <v>24424727.800000001</v>
      </c>
      <c r="G26" s="29">
        <f t="shared" si="0"/>
        <v>37656894.090000004</v>
      </c>
      <c r="H26" s="18">
        <v>31161161.949999999</v>
      </c>
      <c r="I26" s="29">
        <v>31161161.949999999</v>
      </c>
      <c r="J26" s="30">
        <f>-(-I26+E26)</f>
        <v>17928995.66</v>
      </c>
    </row>
    <row r="27" spans="1:10" ht="12" customHeight="1" x14ac:dyDescent="0.2">
      <c r="A27" s="12"/>
      <c r="B27" s="27" t="s">
        <v>24</v>
      </c>
      <c r="E27" s="31">
        <v>0</v>
      </c>
      <c r="F27" s="18">
        <v>200000</v>
      </c>
      <c r="G27" s="29">
        <f t="shared" si="0"/>
        <v>200000</v>
      </c>
      <c r="H27" s="18">
        <v>200000</v>
      </c>
      <c r="I27" s="29">
        <v>200000</v>
      </c>
      <c r="J27" s="30">
        <f>-(-I27+E27)</f>
        <v>200000</v>
      </c>
    </row>
    <row r="28" spans="1:10" ht="12" customHeight="1" x14ac:dyDescent="0.2">
      <c r="A28" s="12"/>
      <c r="B28" s="27" t="s">
        <v>25</v>
      </c>
      <c r="E28" s="31">
        <v>0</v>
      </c>
      <c r="F28" s="18">
        <v>200000</v>
      </c>
      <c r="G28" s="29">
        <f t="shared" si="0"/>
        <v>200000</v>
      </c>
      <c r="H28" s="18">
        <v>200000</v>
      </c>
      <c r="I28" s="29">
        <v>200000</v>
      </c>
      <c r="J28" s="30">
        <f>-(-I28+E28)</f>
        <v>200000</v>
      </c>
    </row>
    <row r="29" spans="1:10" ht="12" customHeight="1" x14ac:dyDescent="0.2">
      <c r="A29" s="12"/>
      <c r="B29" s="27" t="s">
        <v>29</v>
      </c>
      <c r="C29" s="33"/>
      <c r="D29" s="33"/>
      <c r="E29" s="18">
        <v>13232166.289999999</v>
      </c>
      <c r="F29" s="18">
        <v>24224727.800000001</v>
      </c>
      <c r="G29" s="29">
        <f t="shared" si="0"/>
        <v>37456894.090000004</v>
      </c>
      <c r="H29" s="18">
        <v>30961161.949999999</v>
      </c>
      <c r="I29" s="29">
        <v>30961161.949999999</v>
      </c>
      <c r="J29" s="30">
        <f t="shared" ref="J29:J30" si="3">-(-I29+E29)</f>
        <v>17728995.66</v>
      </c>
    </row>
    <row r="30" spans="1:10" ht="12" customHeight="1" x14ac:dyDescent="0.2">
      <c r="A30" s="12"/>
      <c r="B30" s="27" t="s">
        <v>30</v>
      </c>
      <c r="C30" s="33"/>
      <c r="D30" s="33"/>
      <c r="E30" s="18">
        <v>13232166.289999999</v>
      </c>
      <c r="F30" s="18">
        <v>24224727.800000001</v>
      </c>
      <c r="G30" s="29">
        <f t="shared" si="0"/>
        <v>37456894.090000004</v>
      </c>
      <c r="H30" s="18">
        <v>30961161.949999999</v>
      </c>
      <c r="I30" s="29">
        <v>30961161.949999999</v>
      </c>
      <c r="J30" s="30">
        <f t="shared" si="3"/>
        <v>17728995.66</v>
      </c>
    </row>
    <row r="31" spans="1:10" ht="12" customHeight="1" x14ac:dyDescent="0.2">
      <c r="A31" s="12"/>
      <c r="B31" s="27"/>
      <c r="C31" s="33"/>
      <c r="D31" s="33"/>
      <c r="E31" s="31"/>
      <c r="F31" s="31"/>
      <c r="G31" s="29"/>
      <c r="H31" s="31"/>
      <c r="J31" s="30"/>
    </row>
    <row r="32" spans="1:10" ht="12" customHeight="1" x14ac:dyDescent="0.2">
      <c r="A32" s="12"/>
      <c r="B32" s="27" t="s">
        <v>32</v>
      </c>
      <c r="C32" s="33"/>
      <c r="D32" s="33"/>
      <c r="E32" s="31">
        <v>0</v>
      </c>
      <c r="F32" s="18">
        <v>306948.53999999998</v>
      </c>
      <c r="G32" s="29">
        <f t="shared" si="0"/>
        <v>306948.53999999998</v>
      </c>
      <c r="H32" s="18">
        <v>306948.53999999998</v>
      </c>
      <c r="I32" s="21">
        <v>306948.53999999998</v>
      </c>
      <c r="J32" s="30">
        <f>-(-I32+E32)</f>
        <v>306948.53999999998</v>
      </c>
    </row>
    <row r="33" spans="1:11" ht="12" customHeight="1" x14ac:dyDescent="0.2">
      <c r="A33" s="12"/>
      <c r="B33" s="27" t="s">
        <v>24</v>
      </c>
      <c r="C33" s="33"/>
      <c r="D33" s="33"/>
      <c r="E33" s="31">
        <v>0</v>
      </c>
      <c r="F33" s="18">
        <v>306948.53999999998</v>
      </c>
      <c r="G33" s="29">
        <f t="shared" si="0"/>
        <v>306948.53999999998</v>
      </c>
      <c r="H33" s="18">
        <v>306948.53999999998</v>
      </c>
      <c r="I33" s="21">
        <v>306948.53999999998</v>
      </c>
      <c r="J33" s="30">
        <f>-(-I33+E33)</f>
        <v>306948.53999999998</v>
      </c>
    </row>
    <row r="34" spans="1:11" ht="12" customHeight="1" x14ac:dyDescent="0.2">
      <c r="A34" s="12"/>
      <c r="B34" s="27" t="s">
        <v>25</v>
      </c>
      <c r="C34" s="5"/>
      <c r="D34" s="32"/>
      <c r="E34" s="31">
        <v>0</v>
      </c>
      <c r="F34" s="18">
        <v>306948.53999999998</v>
      </c>
      <c r="G34" s="29">
        <f t="shared" si="0"/>
        <v>306948.53999999998</v>
      </c>
      <c r="H34" s="18">
        <v>306948.53999999998</v>
      </c>
      <c r="I34" s="21">
        <v>306948.53999999998</v>
      </c>
      <c r="J34" s="30">
        <f t="shared" ref="J34" si="4">-(-I34+E34)</f>
        <v>306948.53999999998</v>
      </c>
    </row>
    <row r="35" spans="1:11" ht="12" customHeight="1" x14ac:dyDescent="0.2">
      <c r="A35" s="12"/>
      <c r="B35" s="27"/>
      <c r="C35" s="28"/>
      <c r="D35" s="32"/>
      <c r="E35" s="22"/>
      <c r="F35" s="34"/>
      <c r="G35" s="18"/>
      <c r="H35" s="18"/>
      <c r="I35" s="29"/>
      <c r="J35" s="30"/>
    </row>
    <row r="36" spans="1:11" ht="12" customHeight="1" x14ac:dyDescent="0.2">
      <c r="A36" s="12"/>
      <c r="B36" s="23"/>
      <c r="C36" s="24"/>
      <c r="D36" s="35"/>
      <c r="E36" s="25"/>
      <c r="F36" s="25"/>
      <c r="G36" s="25"/>
      <c r="H36" s="25"/>
      <c r="I36" s="25"/>
      <c r="J36" s="25"/>
    </row>
    <row r="37" spans="1:11" ht="12" customHeight="1" x14ac:dyDescent="0.2">
      <c r="A37" s="3"/>
      <c r="B37" s="36"/>
      <c r="C37" s="37"/>
      <c r="D37" s="38" t="s">
        <v>18</v>
      </c>
      <c r="E37" s="26">
        <f>E12+E18+E26+E33</f>
        <v>13595096.289999999</v>
      </c>
      <c r="F37" s="26">
        <f>F12+F18+F26+F33</f>
        <v>64414295.18</v>
      </c>
      <c r="G37" s="26">
        <f>G12+G18+G26+G33</f>
        <v>78009391.470000014</v>
      </c>
      <c r="H37" s="26">
        <f>H12+H18+H26+H33</f>
        <v>57465841.579999998</v>
      </c>
      <c r="I37" s="26">
        <f>I12+I18+I26+I33</f>
        <v>57465841.579999998</v>
      </c>
      <c r="J37" s="17">
        <f>-(-I37+E37)</f>
        <v>43870745.289999999</v>
      </c>
    </row>
    <row r="38" spans="1:11" x14ac:dyDescent="0.2">
      <c r="A38" s="12"/>
      <c r="B38" s="39" t="s">
        <v>33</v>
      </c>
      <c r="C38" s="40"/>
      <c r="D38" s="40"/>
      <c r="E38" s="40"/>
      <c r="F38" s="41"/>
      <c r="G38" s="41"/>
      <c r="H38" s="46" t="s">
        <v>19</v>
      </c>
      <c r="I38" s="47"/>
      <c r="J38" s="42">
        <v>0</v>
      </c>
    </row>
    <row r="39" spans="1:11" x14ac:dyDescent="0.2">
      <c r="A39" s="12"/>
      <c r="B39" s="48"/>
      <c r="C39" s="48"/>
      <c r="D39" s="48"/>
      <c r="E39" s="48"/>
      <c r="F39" s="48"/>
      <c r="G39" s="48"/>
      <c r="H39" s="48"/>
      <c r="I39" s="48"/>
      <c r="J39" s="48"/>
    </row>
    <row r="40" spans="1:11" x14ac:dyDescent="0.2">
      <c r="B40" s="39" t="s">
        <v>34</v>
      </c>
      <c r="C40" s="39"/>
      <c r="D40" s="39"/>
      <c r="E40" s="39"/>
      <c r="F40" s="39"/>
      <c r="G40" s="39"/>
      <c r="H40" s="39"/>
      <c r="I40" s="39"/>
      <c r="J40" s="39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C43" s="19"/>
      <c r="D43" s="19"/>
      <c r="E43" s="19"/>
      <c r="F43" s="19"/>
      <c r="G43" s="19"/>
      <c r="H43" s="19"/>
      <c r="I43" s="19"/>
      <c r="J43" s="19"/>
      <c r="K43" s="5"/>
    </row>
    <row r="44" spans="1:11" x14ac:dyDescent="0.2">
      <c r="C44" s="19"/>
      <c r="D44" s="19"/>
      <c r="E44" s="19"/>
      <c r="F44" s="19"/>
      <c r="G44" s="19"/>
      <c r="H44" s="19"/>
      <c r="I44" s="19"/>
      <c r="J44" s="19"/>
      <c r="K44" s="5"/>
    </row>
    <row r="45" spans="1:11" x14ac:dyDescent="0.2">
      <c r="C45" s="19"/>
      <c r="D45" s="49"/>
      <c r="E45" s="49"/>
      <c r="F45" s="43"/>
      <c r="G45" s="43"/>
      <c r="H45" s="49"/>
      <c r="I45" s="49"/>
      <c r="J45" s="49"/>
      <c r="K45" s="49"/>
    </row>
    <row r="46" spans="1:11" ht="12" customHeight="1" x14ac:dyDescent="0.2">
      <c r="C46" s="19"/>
      <c r="D46" s="50"/>
      <c r="E46" s="50"/>
      <c r="F46" s="44"/>
      <c r="G46" s="44"/>
      <c r="H46" s="50"/>
      <c r="I46" s="50"/>
      <c r="J46" s="50"/>
      <c r="K46" s="50"/>
    </row>
  </sheetData>
  <mergeCells count="13">
    <mergeCell ref="B1:J1"/>
    <mergeCell ref="D2:J2"/>
    <mergeCell ref="B3:J3"/>
    <mergeCell ref="E5:I5"/>
    <mergeCell ref="D46:E46"/>
    <mergeCell ref="H46:K46"/>
    <mergeCell ref="B8:D10"/>
    <mergeCell ref="E8:I8"/>
    <mergeCell ref="J8:J9"/>
    <mergeCell ref="H38:I38"/>
    <mergeCell ref="B39:J39"/>
    <mergeCell ref="D45:E45"/>
    <mergeCell ref="H45:K45"/>
  </mergeCells>
  <pageMargins left="1.57" right="0.7" top="0.37" bottom="0.75" header="0.3" footer="0.3"/>
  <pageSetup scale="62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2018-04-20T13:22:43Z</dcterms:created>
  <dcterms:modified xsi:type="dcterms:W3CDTF">2018-04-20T13:24:23Z</dcterms:modified>
</cp:coreProperties>
</file>